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32760" activeTab="0"/>
  </bookViews>
  <sheets>
    <sheet name="Cấp phép xuất khẩu giống" sheetId="1" r:id="rId1"/>
  </sheets>
  <definedNames/>
  <calcPr fullCalcOnLoad="1"/>
</workbook>
</file>

<file path=xl/sharedStrings.xml><?xml version="1.0" encoding="utf-8"?>
<sst xmlns="http://schemas.openxmlformats.org/spreadsheetml/2006/main" count="90" uniqueCount="49">
  <si>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</si>
  <si>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</si>
  <si>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</si>
  <si>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</si>
  <si>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</si>
  <si>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</si>
  <si>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</si>
  <si>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</si>
  <si>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</si>
  <si>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</si>
  <si>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</si>
  <si>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</si>
  <si>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</si>
  <si>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</si>
  <si>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</si>
  <si>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</si>
  <si>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Số lượng đối tượng tuân thủ/01 năm</t>
  </si>
  <si>
    <t>Các hoạt động/ cách thức thực hiện cụ thể</t>
  </si>
  <si>
    <t>Số lần thực hiện/ 01 năm</t>
  </si>
  <si>
    <t>Bưu điện</t>
  </si>
  <si>
    <t>Internet</t>
  </si>
  <si>
    <t>Nộp phí, lệ phí, chi phí khác</t>
  </si>
  <si>
    <t>3.2</t>
  </si>
  <si>
    <t>3.1</t>
  </si>
  <si>
    <t xml:space="preserve">SO SÁNH CHI PHÍ </t>
  </si>
  <si>
    <t>Bưu chính</t>
  </si>
  <si>
    <t xml:space="preserve">Bưu chính </t>
  </si>
  <si>
    <t>Biểu mẫu số 04/ĐGTĐ-SCM</t>
  </si>
  <si>
    <r>
      <t xml:space="preserve">Thời gian thực hiện </t>
    </r>
    <r>
      <rPr>
        <sz val="12"/>
        <rFont val="Times New Roman"/>
        <family val="1"/>
      </rPr>
      <t>(giờ)</t>
    </r>
  </si>
  <si>
    <r>
      <rPr>
        <b/>
        <sz val="12"/>
        <rFont val="Times New Roman"/>
        <family val="1"/>
      </rPr>
      <t>Mức TNBQ/ 01 giờ làm việc</t>
    </r>
    <r>
      <rPr>
        <sz val="12"/>
        <rFont val="Times New Roman"/>
        <family val="1"/>
      </rPr>
      <t xml:space="preserve"> (đồng)</t>
    </r>
  </si>
  <si>
    <r>
      <t xml:space="preserve">Mức chi phí thuê tư vấn, dịch vụ </t>
    </r>
    <r>
      <rPr>
        <sz val="12"/>
        <rFont val="Times New Roman"/>
        <family val="1"/>
      </rPr>
      <t>(đồng)</t>
    </r>
  </si>
  <si>
    <r>
      <t xml:space="preserve">Mức phí, lệ phí, chi phí khác </t>
    </r>
    <r>
      <rPr>
        <sz val="12"/>
        <rFont val="Times New Roman"/>
        <family val="1"/>
      </rPr>
      <t>(đồng)</t>
    </r>
  </si>
  <si>
    <r>
      <t xml:space="preserve">Chi phí thực hiện TTHC </t>
    </r>
    <r>
      <rPr>
        <sz val="12"/>
        <rFont val="Times New Roman"/>
        <family val="1"/>
      </rPr>
      <t>(đồng)</t>
    </r>
  </si>
  <si>
    <r>
      <t xml:space="preserve">Tổng chi phí thực hiện TTHC/
01 năm </t>
    </r>
    <r>
      <rPr>
        <sz val="12"/>
        <rFont val="Times New Roman"/>
        <family val="1"/>
      </rPr>
      <t>(đồng)</t>
    </r>
  </si>
  <si>
    <r>
      <rPr>
        <b/>
        <sz val="12"/>
        <rFont val="Times New Roman"/>
        <family val="1"/>
      </rPr>
      <t>Chuẩn bị, phục vụ việc kiểm tra, đánh giá c ủa cơ quan có thẩm quyền</t>
    </r>
    <r>
      <rPr>
        <sz val="12"/>
        <rFont val="Times New Roman"/>
        <family val="1"/>
      </rPr>
      <t xml:space="preserve"> (nếu có)</t>
    </r>
  </si>
  <si>
    <r>
      <rPr>
        <b/>
        <sz val="12"/>
        <rFont val="Times New Roman"/>
        <family val="1"/>
      </rPr>
      <t>Công việc khác</t>
    </r>
    <r>
      <rPr>
        <sz val="12"/>
        <rFont val="Times New Roman"/>
        <family val="1"/>
      </rPr>
      <t xml:space="preserve"> (nếu có)</t>
    </r>
  </si>
  <si>
    <r>
      <rPr>
        <b/>
        <sz val="12"/>
        <rFont val="Times New Roman"/>
        <family val="1"/>
      </rPr>
      <t>Chuẩn bị, phục vụ việc kiểm tra, đánh giá của cơ quan có thẩm quyền</t>
    </r>
    <r>
      <rPr>
        <sz val="12"/>
        <rFont val="Times New Roman"/>
        <family val="1"/>
      </rPr>
      <t xml:space="preserve"> (nếu có)</t>
    </r>
  </si>
  <si>
    <t>BỘ NÔNG NGHIỆP 
VÀ PHÁT TRIỂN NÔNG THÔN</t>
  </si>
  <si>
    <t xml:space="preserve">CHI PHÍ TUÂN THỦ TTHC HIỆN TẠI </t>
  </si>
  <si>
    <t xml:space="preserve">CHI PHÍ  TUÂN THỦ TTHC DỰ KIẾN SỬA ĐỔI, BỔ SUNG </t>
  </si>
  <si>
    <t xml:space="preserve">    TÊN THỦ TỤC HÀNH CHÍNH 6: CẤP PHÉP XUẤT KHẨU GIỐNG CÂY TRỒNG VÀ HẠT LAI CỦA GIỐNG CÂY TRỒNG CHƯA ĐƯỢC CẤP QUYẾT ĐỊNH CÔNG NHẬN LƯU HÀNH HOẶC TỰ CÔNG BỐ LƯU HÀNH VÀ KHÔNG THUỘC DANH MỤC NGUỒN GEN GIỐNG CÂY TRỒNG CẤM XUẤT KHẨU PHỤC VỤ NGHIÊN CỨU, KHẢO NGHIỆM, QUẢNG CÁO, TRIỂN LÃM, TRAO ĐỔI QUỐC TÉ KHÔNG VÌ MỤC ĐÍCH THƯƠNG MẠI</t>
  </si>
  <si>
    <t>Văn bản đề nghị cấp phép xuất khẩu</t>
  </si>
  <si>
    <t xml:space="preserve">Tờ khai kỹ thuật (mỗi giống chỉ nộp một lần khi xuất khẩu lần đầu) </t>
  </si>
  <si>
    <t> Giấy xác nhận hoặc Giấy mời tham gia hội chợ, triển lãm của đơn vị tổ chức đối với trường hợp xuất khẩu để tham gia hội chợ, triển lãm</t>
  </si>
  <si>
    <t>Giấy chứng nhận đăng ký kinh doanh hoặc Giấy chứng nhận Đầu tư hoặc Chứng minh thư nhân dân hoặc Căn cước công dân đối với cá nhân đăng ký xuất khẩu</t>
  </si>
  <si>
    <t xml:space="preserve">Bản sao </t>
  </si>
  <si>
    <t>Thỏa thuận hợp tác bằng tiếng nước ngoài kèm theo bản dịch công chứng sang tiếng Việt đối với trường hợp xuất khẩu phục vụ nghiên cứu, khảo nghiệm, hợp tác quốc tế.</t>
  </si>
  <si>
    <t>Bản chính</t>
  </si>
  <si>
    <t xml:space="preserve">Điền các thông tin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</si>
</sst>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 numFmtId="183" formatCode="#.##0"/>
    <numFmt numFmtId="184" formatCode="#.000%"/>
  </numFmts>
  <fonts count="51">
    <font>
      <sz val="11"/>
      <color theme="1"/>
      <name val="Calibri"/>
      <family val="2"/>
    </font>
    <font>
      <sz val="11"/>
      <color indexed="8"/>
      <name val="Calibri"/>
      <family val="2"/>
    </font>
    <font>
      <sz val="8"/>
      <name val="Calibri"/>
      <family val="2"/>
    </font>
    <font>
      <sz val="12"/>
      <color indexed="8"/>
      <name val="Times New Roman"/>
      <family val="1"/>
    </font>
    <font>
      <b/>
      <sz val="12"/>
      <name val="Times New Roman"/>
      <family val="1"/>
    </font>
    <font>
      <sz val="12"/>
      <name val="Times New Roman"/>
      <family val="1"/>
    </font>
    <font>
      <sz val="10"/>
      <name val="Tahoma"/>
      <family val="2"/>
    </font>
    <font>
      <b/>
      <sz val="13"/>
      <name val="Times New Roman"/>
      <family val="1"/>
    </font>
    <font>
      <b/>
      <i/>
      <sz val="13"/>
      <name val="Times New Roman"/>
      <family val="1"/>
    </font>
    <font>
      <sz val="8"/>
      <color indexed="8"/>
      <name val="Arial"/>
      <family val="2"/>
    </font>
    <font>
      <i/>
      <sz val="10.5"/>
      <color indexed="8"/>
      <name val="Arial"/>
      <family val="2"/>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thin"/>
      <top style="medium"/>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Font="1" applyAlignment="1">
      <alignment/>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right" vertical="center" wrapText="1"/>
      <protection hidden="1" locked="0"/>
    </xf>
    <xf numFmtId="0" fontId="4"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3" fontId="5" fillId="0" borderId="12" xfId="0" applyNumberFormat="1" applyFont="1" applyFill="1" applyBorder="1" applyAlignment="1" applyProtection="1">
      <alignment horizontal="right" vertical="center" wrapText="1"/>
      <protection locked="0"/>
    </xf>
    <xf numFmtId="3" fontId="5" fillId="0" borderId="12" xfId="0" applyNumberFormat="1" applyFont="1" applyFill="1" applyBorder="1" applyAlignment="1" applyProtection="1">
      <alignment horizontal="right" vertical="center" wrapText="1"/>
      <protection/>
    </xf>
    <xf numFmtId="0" fontId="5" fillId="0" borderId="12" xfId="0" applyFont="1" applyFill="1" applyBorder="1" applyAlignment="1" applyProtection="1">
      <alignment vertical="top" wrapText="1"/>
      <protection locked="0"/>
    </xf>
    <xf numFmtId="3" fontId="5" fillId="0" borderId="12" xfId="0" applyNumberFormat="1" applyFont="1" applyFill="1" applyBorder="1" applyAlignment="1" applyProtection="1">
      <alignment horizontal="right" vertical="top" wrapText="1"/>
      <protection locked="0"/>
    </xf>
    <xf numFmtId="3" fontId="5" fillId="0" borderId="12" xfId="0" applyNumberFormat="1" applyFont="1" applyFill="1" applyBorder="1" applyAlignment="1" applyProtection="1">
      <alignment horizontal="right" vertical="top" wrapText="1"/>
      <protection/>
    </xf>
    <xf numFmtId="3" fontId="5" fillId="0" borderId="12"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6" fillId="0" borderId="0" xfId="0" applyFont="1" applyFill="1" applyAlignment="1">
      <alignment vertical="center"/>
    </xf>
    <xf numFmtId="173"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8" fillId="0" borderId="0" xfId="0" applyFont="1" applyAlignment="1" applyProtection="1">
      <alignment vertical="top" wrapTex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0" fontId="4" fillId="0" borderId="0" xfId="0" applyFont="1" applyFill="1" applyAlignment="1" applyProtection="1">
      <alignment horizontal="left" vertical="center"/>
      <protection locked="0"/>
    </xf>
    <xf numFmtId="173" fontId="4" fillId="0" borderId="11" xfId="0" applyNumberFormat="1" applyFont="1" applyFill="1" applyBorder="1" applyAlignment="1" applyProtection="1">
      <alignment horizontal="center" vertical="center" wrapText="1"/>
      <protection locked="0"/>
    </xf>
    <xf numFmtId="3" fontId="5" fillId="0" borderId="11" xfId="0" applyNumberFormat="1" applyFont="1" applyFill="1" applyBorder="1" applyAlignment="1" applyProtection="1">
      <alignment horizontal="center" vertical="center" wrapText="1"/>
      <protection locked="0"/>
    </xf>
    <xf numFmtId="4" fontId="4" fillId="0" borderId="14" xfId="0" applyNumberFormat="1" applyFont="1" applyFill="1" applyBorder="1" applyAlignment="1" applyProtection="1">
      <alignment horizontal="center" vertical="center" wrapText="1"/>
      <protection locked="0"/>
    </xf>
    <xf numFmtId="173" fontId="4" fillId="0" borderId="11" xfId="0" applyNumberFormat="1" applyFont="1" applyFill="1" applyBorder="1" applyAlignment="1" applyProtection="1">
      <alignment horizontal="center" vertical="center" wrapText="1"/>
      <protection/>
    </xf>
    <xf numFmtId="173" fontId="4" fillId="0" borderId="15"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quotePrefix="1">
      <alignment horizontal="center" vertical="center" wrapText="1"/>
      <protection locked="0"/>
    </xf>
    <xf numFmtId="0" fontId="4" fillId="0" borderId="12" xfId="0" applyFont="1" applyFill="1" applyBorder="1" applyAlignment="1" applyProtection="1">
      <alignment vertical="center" wrapText="1"/>
      <protection locked="0"/>
    </xf>
    <xf numFmtId="176" fontId="5" fillId="0" borderId="12" xfId="0" applyNumberFormat="1" applyFont="1" applyFill="1" applyBorder="1" applyAlignment="1" applyProtection="1">
      <alignment horizontal="right" vertical="center" wrapText="1"/>
      <protection locked="0"/>
    </xf>
    <xf numFmtId="3" fontId="5" fillId="0" borderId="16" xfId="0" applyNumberFormat="1" applyFont="1" applyFill="1" applyBorder="1" applyAlignment="1" applyProtection="1">
      <alignment horizontal="left" vertical="center" wrapText="1"/>
      <protection locked="0"/>
    </xf>
    <xf numFmtId="176" fontId="5" fillId="0" borderId="12" xfId="0" applyNumberFormat="1" applyFont="1" applyFill="1" applyBorder="1" applyAlignment="1" applyProtection="1">
      <alignment horizontal="right" vertical="top" wrapText="1"/>
      <protection hidden="1" locked="0"/>
    </xf>
    <xf numFmtId="0" fontId="5" fillId="0" borderId="13" xfId="0" applyFont="1" applyFill="1" applyBorder="1" applyAlignment="1" applyProtection="1" quotePrefix="1">
      <alignment horizontal="center" vertical="center" wrapText="1"/>
      <protection locked="0"/>
    </xf>
    <xf numFmtId="0" fontId="5" fillId="0" borderId="17" xfId="0" applyFont="1" applyFill="1" applyBorder="1" applyAlignment="1" applyProtection="1">
      <alignment horizontal="center" vertical="center" wrapText="1"/>
      <protection locked="0"/>
    </xf>
    <xf numFmtId="176" fontId="4" fillId="0" borderId="18" xfId="0" applyNumberFormat="1" applyFont="1" applyFill="1" applyBorder="1" applyAlignment="1" applyProtection="1">
      <alignment horizontal="right" vertical="center" wrapText="1"/>
      <protection locked="0"/>
    </xf>
    <xf numFmtId="3" fontId="4" fillId="0" borderId="18" xfId="0" applyNumberFormat="1" applyFont="1" applyFill="1" applyBorder="1" applyAlignment="1" applyProtection="1">
      <alignment horizontal="right" vertical="center" wrapText="1"/>
      <protection locked="0"/>
    </xf>
    <xf numFmtId="3" fontId="4" fillId="0" borderId="18" xfId="0" applyNumberFormat="1" applyFont="1" applyFill="1" applyBorder="1" applyAlignment="1" applyProtection="1" quotePrefix="1">
      <alignment horizontal="right" vertical="center" wrapText="1"/>
      <protection locked="0"/>
    </xf>
    <xf numFmtId="3" fontId="4" fillId="0" borderId="18" xfId="0" applyNumberFormat="1" applyFont="1" applyFill="1" applyBorder="1" applyAlignment="1" applyProtection="1">
      <alignment horizontal="right" vertical="center" wrapText="1"/>
      <protection/>
    </xf>
    <xf numFmtId="3" fontId="4" fillId="0" borderId="19"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quotePrefix="1">
      <alignment horizontal="right" vertical="center" wrapText="1"/>
      <protection locked="0"/>
    </xf>
    <xf numFmtId="0" fontId="5" fillId="0" borderId="0" xfId="0" applyFont="1" applyFill="1" applyAlignment="1" applyProtection="1">
      <alignment horizontal="center" vertical="center"/>
      <protection locked="0"/>
    </xf>
    <xf numFmtId="173" fontId="5" fillId="0" borderId="0" xfId="0" applyNumberFormat="1" applyFont="1" applyFill="1" applyAlignment="1" applyProtection="1">
      <alignment vertical="center"/>
      <protection locked="0"/>
    </xf>
    <xf numFmtId="3" fontId="5" fillId="0" borderId="0" xfId="0" applyNumberFormat="1" applyFont="1" applyFill="1" applyAlignment="1" applyProtection="1">
      <alignment vertical="center"/>
      <protection locked="0"/>
    </xf>
    <xf numFmtId="0" fontId="5" fillId="0" borderId="0" xfId="0" applyFont="1" applyFill="1" applyAlignment="1" applyProtection="1">
      <alignment/>
      <protection locked="0"/>
    </xf>
    <xf numFmtId="0" fontId="5" fillId="0" borderId="0" xfId="0" applyFont="1" applyFill="1" applyAlignment="1">
      <alignment/>
    </xf>
    <xf numFmtId="0" fontId="5" fillId="0" borderId="0" xfId="0" applyFont="1" applyFill="1" applyAlignment="1" applyProtection="1">
      <alignment/>
      <protection/>
    </xf>
    <xf numFmtId="3" fontId="5" fillId="0" borderId="0" xfId="0" applyNumberFormat="1" applyFont="1" applyFill="1" applyAlignment="1" applyProtection="1">
      <alignment/>
      <protection/>
    </xf>
    <xf numFmtId="172" fontId="5" fillId="0" borderId="0" xfId="0" applyNumberFormat="1" applyFont="1" applyFill="1" applyAlignment="1" applyProtection="1">
      <alignment/>
      <protection/>
    </xf>
    <xf numFmtId="3" fontId="4" fillId="0" borderId="0" xfId="0" applyNumberFormat="1" applyFont="1" applyFill="1" applyAlignment="1" applyProtection="1">
      <alignment vertical="center"/>
      <protection locked="0"/>
    </xf>
    <xf numFmtId="0" fontId="3" fillId="33" borderId="12" xfId="0" applyFont="1" applyFill="1" applyBorder="1" applyAlignment="1">
      <alignment horizontal="center" vertical="center" wrapText="1"/>
    </xf>
    <xf numFmtId="0" fontId="8" fillId="0" borderId="0" xfId="0" applyFont="1" applyAlignment="1" applyProtection="1">
      <alignment horizontal="center" vertical="top" wrapText="1"/>
      <protection locked="0"/>
    </xf>
    <xf numFmtId="0" fontId="7" fillId="0" borderId="0" xfId="0" applyFont="1" applyFill="1" applyAlignment="1" applyProtection="1">
      <alignment horizontal="center"/>
      <protection locked="0"/>
    </xf>
    <xf numFmtId="0" fontId="11" fillId="0" borderId="0" xfId="0" applyFont="1" applyFill="1" applyAlignment="1">
      <alignment vertical="center"/>
    </xf>
    <xf numFmtId="0" fontId="4" fillId="0" borderId="0" xfId="0" applyFont="1" applyFill="1" applyAlignment="1" applyProtection="1">
      <alignment horizontal="justify" vertical="justify" wrapText="1"/>
      <protection locked="0"/>
    </xf>
    <xf numFmtId="0" fontId="50" fillId="0" borderId="0" xfId="0" applyFont="1" applyAlignment="1">
      <alignment vertical="top" wrapText="1"/>
    </xf>
    <xf numFmtId="0" fontId="4" fillId="0" borderId="0" xfId="0" applyFont="1" applyFill="1" applyAlignment="1" applyProtection="1">
      <alignment horizontal="left" vertical="center"/>
      <protection locked="0"/>
    </xf>
    <xf numFmtId="0" fontId="7" fillId="0" borderId="0" xfId="0" applyFont="1" applyFill="1" applyAlignment="1" applyProtection="1">
      <alignment horizontal="center"/>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0" xfId="0" applyFont="1" applyFill="1" applyAlignment="1" applyProtection="1">
      <alignment horizontal="justify" vertical="justify" wrapText="1"/>
      <protection locked="0"/>
    </xf>
    <xf numFmtId="0" fontId="4" fillId="0" borderId="0" xfId="0" applyFont="1" applyFill="1" applyAlignment="1" applyProtection="1">
      <alignment horizontal="center" wrapText="1"/>
      <protection locked="0"/>
    </xf>
    <xf numFmtId="0" fontId="8" fillId="0" borderId="0" xfId="0" applyFont="1" applyAlignment="1" applyProtection="1">
      <alignment horizontal="center" vertical="top" wrapText="1"/>
      <protection locked="0"/>
    </xf>
    <xf numFmtId="0" fontId="7" fillId="0" borderId="0" xfId="0" applyFont="1" applyAlignment="1" applyProtection="1">
      <alignment horizontal="center" vertical="top" wrapText="1"/>
      <protection locked="0"/>
    </xf>
    <xf numFmtId="176" fontId="5" fillId="0" borderId="12" xfId="0" applyNumberFormat="1" applyFont="1" applyFill="1" applyBorder="1" applyAlignment="1" applyProtection="1">
      <alignment horizontal="center" vertical="center" wrapText="1"/>
      <protection hidden="1" locked="0"/>
    </xf>
    <xf numFmtId="3" fontId="5" fillId="0" borderId="12" xfId="0" applyNumberFormat="1" applyFon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vertical="center" wrapText="1"/>
      <protection locked="0"/>
    </xf>
    <xf numFmtId="3" fontId="5" fillId="0" borderId="12" xfId="0" applyNumberFormat="1" applyFont="1" applyFill="1" applyBorder="1" applyAlignment="1" applyProtection="1">
      <alignment horizontal="center" vertical="center" wrapText="1"/>
      <protection/>
    </xf>
    <xf numFmtId="176" fontId="5" fillId="0" borderId="12" xfId="0" applyNumberFormat="1" applyFont="1" applyFill="1" applyBorder="1" applyAlignment="1" applyProtection="1">
      <alignment horizontal="center" vertical="top" wrapText="1"/>
      <protection hidden="1" locked="0"/>
    </xf>
    <xf numFmtId="3" fontId="5" fillId="0" borderId="12" xfId="0" applyNumberFormat="1" applyFont="1" applyFill="1" applyBorder="1" applyAlignment="1" applyProtection="1">
      <alignment horizontal="center" vertical="top" wrapText="1"/>
      <protection locked="0"/>
    </xf>
    <xf numFmtId="3" fontId="5" fillId="0" borderId="12" xfId="0" applyNumberFormat="1" applyFont="1" applyFill="1" applyBorder="1" applyAlignment="1" applyProtection="1">
      <alignment horizontal="center" vertical="top" wrapText="1"/>
      <protection/>
    </xf>
    <xf numFmtId="176" fontId="4" fillId="0" borderId="18"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quotePrefix="1">
      <alignment horizontal="center" vertical="center" wrapText="1"/>
      <protection locked="0"/>
    </xf>
    <xf numFmtId="3" fontId="4" fillId="0" borderId="18"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2725"/>
          <c:y val="-0.0175"/>
        </c:manualLayout>
      </c:layout>
      <c:spPr>
        <a:noFill/>
        <a:ln w="3175">
          <a:noFill/>
        </a:ln>
      </c:spPr>
    </c:title>
    <c:plotArea>
      <c:layout>
        <c:manualLayout>
          <c:xMode val="edge"/>
          <c:yMode val="edge"/>
          <c:x val="0.163"/>
          <c:y val="0.1285"/>
          <c:w val="0.78125"/>
          <c:h val="0.735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phép xuất khẩu giống'!$K$28</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phép xuất khẩu giống'!$K$50</c:f>
              <c:numCache/>
            </c:numRef>
          </c:val>
        </c:ser>
        <c:axId val="60381463"/>
        <c:axId val="18861036"/>
      </c:barChart>
      <c:catAx>
        <c:axId val="60381463"/>
        <c:scaling>
          <c:orientation val="minMax"/>
        </c:scaling>
        <c:axPos val="b"/>
        <c:delete val="1"/>
        <c:majorTickMark val="out"/>
        <c:minorTickMark val="none"/>
        <c:tickLblPos val="nextTo"/>
        <c:crossAx val="18861036"/>
        <c:crosses val="autoZero"/>
        <c:auto val="1"/>
        <c:lblOffset val="100"/>
        <c:tickLblSkip val="1"/>
        <c:noMultiLvlLbl val="0"/>
      </c:catAx>
      <c:valAx>
        <c:axId val="1886103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0381463"/>
        <c:crossesAt val="1"/>
        <c:crossBetween val="between"/>
        <c:dispUnits/>
      </c:valAx>
      <c:spPr>
        <a:noFill/>
        <a:ln>
          <a:noFill/>
        </a:ln>
      </c:spPr>
    </c:plotArea>
    <c:legend>
      <c:legendPos val="r"/>
      <c:layout>
        <c:manualLayout>
          <c:xMode val="edge"/>
          <c:yMode val="edge"/>
          <c:x val="0.202"/>
          <c:y val="0.86925"/>
          <c:w val="0.7137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2325"/>
          <c:y val="0.02575"/>
        </c:manualLayout>
      </c:layout>
      <c:spPr>
        <a:noFill/>
        <a:ln w="3175">
          <a:noFill/>
        </a:ln>
      </c:spPr>
    </c:title>
    <c:view3D>
      <c:rotX val="15"/>
      <c:hPercent val="100"/>
      <c:rotY val="0"/>
      <c:depthPercent val="100"/>
      <c:rAngAx val="1"/>
    </c:view3D>
    <c:plotArea>
      <c:layout>
        <c:manualLayout>
          <c:xMode val="edge"/>
          <c:yMode val="edge"/>
          <c:x val="0.3105"/>
          <c:y val="0.2915"/>
          <c:w val="0.381"/>
          <c:h val="0.47675"/>
        </c:manualLayout>
      </c:layout>
      <c:pie3DChart>
        <c:varyColors val="1"/>
        <c:ser>
          <c:idx val="0"/>
          <c:order val="0"/>
          <c:tx>
            <c:strRef>
              <c:f>'Cấp phép xuất khẩu giống'!$L$94:$L$95</c:f>
              <c:strCache>
                <c:ptCount val="1"/>
                <c:pt idx="0">
                  <c:v>22.6% 77.4%</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'Cấp phép xuất khẩu giống'!$L$94:$L$95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276225</xdr:rowOff>
    </xdr:from>
    <xdr:to>
      <xdr:col>10</xdr:col>
      <xdr:colOff>285750</xdr:colOff>
      <xdr:row>82</xdr:row>
      <xdr:rowOff>161925</xdr:rowOff>
    </xdr:to>
    <xdr:graphicFrame>
      <xdr:nvGraphicFramePr>
        <xdr:cNvPr id="1" name="Chart 4"/>
        <xdr:cNvGraphicFramePr/>
      </xdr:nvGraphicFramePr>
      <xdr:xfrm>
        <a:off x="457200" y="26841450"/>
        <a:ext cx="74295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81</xdr:row>
      <xdr:rowOff>114300</xdr:rowOff>
    </xdr:from>
    <xdr:to>
      <xdr:col>10</xdr:col>
      <xdr:colOff>285750</xdr:colOff>
      <xdr:row>94</xdr:row>
      <xdr:rowOff>171450</xdr:rowOff>
    </xdr:to>
    <xdr:graphicFrame>
      <xdr:nvGraphicFramePr>
        <xdr:cNvPr id="2" name="Chart 11"/>
        <xdr:cNvGraphicFramePr/>
      </xdr:nvGraphicFramePr>
      <xdr:xfrm>
        <a:off x="457200" y="30451425"/>
        <a:ext cx="7429500" cy="2657475"/>
      </xdr:xfrm>
      <a:graphic>
        <a:graphicData uri="http://schemas.openxmlformats.org/drawingml/2006/chart">
          <c:chart xmlns:c="http://schemas.openxmlformats.org/drawingml/2006/chart" r:id="rId2"/>
        </a:graphicData>
      </a:graphic>
    </xdr:graphicFrame>
    <xdr:clientData/>
  </xdr:twoCellAnchor>
  <xdr:twoCellAnchor>
    <xdr:from>
      <xdr:col>1</xdr:col>
      <xdr:colOff>971550</xdr:colOff>
      <xdr:row>1</xdr:row>
      <xdr:rowOff>95250</xdr:rowOff>
    </xdr:from>
    <xdr:to>
      <xdr:col>2</xdr:col>
      <xdr:colOff>428625</xdr:colOff>
      <xdr:row>1</xdr:row>
      <xdr:rowOff>95250</xdr:rowOff>
    </xdr:to>
    <xdr:sp>
      <xdr:nvSpPr>
        <xdr:cNvPr id="3" name="AutoShape 144"/>
        <xdr:cNvSpPr>
          <a:spLocks/>
        </xdr:cNvSpPr>
      </xdr:nvSpPr>
      <xdr:spPr>
        <a:xfrm>
          <a:off x="1428750" y="485775"/>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tabSelected="1" zoomScale="90" zoomScaleNormal="90" zoomScaleSheetLayoutView="90" workbookViewId="0" topLeftCell="A49">
      <selection activeCell="U58" sqref="U58"/>
    </sheetView>
  </sheetViews>
  <sheetFormatPr defaultColWidth="9.140625" defaultRowHeight="19.5" customHeight="1"/>
  <cols>
    <col min="1" max="1" width="6.8515625" style="14" customWidth="1"/>
    <col min="2" max="2" width="24.00390625" style="15" customWidth="1"/>
    <col min="3" max="3" width="20.28125" style="15" customWidth="1"/>
    <col min="4" max="4" width="7.421875" style="17" customWidth="1"/>
    <col min="5" max="5" width="10.421875" style="18" customWidth="1"/>
    <col min="6" max="6" width="9.00390625" style="15" customWidth="1"/>
    <col min="7" max="7" width="10.421875" style="15" customWidth="1"/>
    <col min="8" max="8" width="7.421875" style="15" customWidth="1"/>
    <col min="9" max="9" width="8.00390625" style="15" customWidth="1"/>
    <col min="10" max="10" width="10.140625" style="15" customWidth="1"/>
    <col min="11" max="11" width="15.57421875" style="15" customWidth="1"/>
    <col min="12" max="12" width="9.00390625" style="15" customWidth="1"/>
    <col min="13" max="16384" width="9.140625" style="16" customWidth="1"/>
  </cols>
  <sheetData>
    <row r="1" spans="2:11" ht="30.75" customHeight="1">
      <c r="B1" s="67" t="s">
        <v>37</v>
      </c>
      <c r="C1" s="67"/>
      <c r="I1" s="68" t="s">
        <v>27</v>
      </c>
      <c r="J1" s="68"/>
      <c r="K1" s="68"/>
    </row>
    <row r="2" spans="2:12" ht="15" customHeight="1">
      <c r="B2" s="69"/>
      <c r="C2" s="69"/>
      <c r="I2" s="57"/>
      <c r="J2" s="57"/>
      <c r="K2" s="57"/>
      <c r="L2" s="19"/>
    </row>
    <row r="3" spans="2:11" ht="28.5" customHeight="1">
      <c r="B3" s="63" t="s">
        <v>12</v>
      </c>
      <c r="C3" s="63"/>
      <c r="D3" s="63"/>
      <c r="E3" s="63"/>
      <c r="F3" s="63"/>
      <c r="G3" s="63"/>
      <c r="H3" s="63"/>
      <c r="I3" s="63"/>
      <c r="J3" s="63"/>
      <c r="K3" s="63"/>
    </row>
    <row r="4" spans="2:11" ht="12.75" customHeight="1">
      <c r="B4" s="58"/>
      <c r="C4" s="58"/>
      <c r="D4" s="58"/>
      <c r="E4" s="58"/>
      <c r="F4" s="58"/>
      <c r="G4" s="58"/>
      <c r="H4" s="58"/>
      <c r="I4" s="58"/>
      <c r="J4" s="58"/>
      <c r="K4" s="58"/>
    </row>
    <row r="5" spans="1:12" s="59" customFormat="1" ht="61.5" customHeight="1">
      <c r="A5" s="66" t="s">
        <v>40</v>
      </c>
      <c r="B5" s="66"/>
      <c r="C5" s="66"/>
      <c r="D5" s="66"/>
      <c r="E5" s="66"/>
      <c r="F5" s="66"/>
      <c r="G5" s="66"/>
      <c r="H5" s="66"/>
      <c r="I5" s="66"/>
      <c r="J5" s="66"/>
      <c r="K5" s="66"/>
      <c r="L5" s="66"/>
    </row>
    <row r="6" spans="1:12" s="59" customFormat="1" ht="11.25" customHeight="1">
      <c r="A6" s="60"/>
      <c r="B6" s="60"/>
      <c r="C6" s="60"/>
      <c r="D6" s="60"/>
      <c r="E6" s="60"/>
      <c r="F6" s="60"/>
      <c r="G6" s="60"/>
      <c r="H6" s="60"/>
      <c r="I6" s="60"/>
      <c r="J6" s="60"/>
      <c r="K6" s="60"/>
      <c r="L6" s="60"/>
    </row>
    <row r="7" spans="1:12" s="23" customFormat="1" ht="19.5" customHeight="1">
      <c r="A7" s="20" t="s">
        <v>10</v>
      </c>
      <c r="B7" s="62" t="s">
        <v>38</v>
      </c>
      <c r="C7" s="62"/>
      <c r="D7" s="62"/>
      <c r="E7" s="62"/>
      <c r="F7" s="62"/>
      <c r="G7" s="62"/>
      <c r="H7" s="62"/>
      <c r="I7" s="62"/>
      <c r="J7" s="62"/>
      <c r="K7" s="62"/>
      <c r="L7" s="22"/>
    </row>
    <row r="8" spans="1:12" s="23" customFormat="1" ht="12" customHeight="1" thickBot="1">
      <c r="A8" s="20"/>
      <c r="B8" s="24"/>
      <c r="C8" s="24"/>
      <c r="D8" s="24"/>
      <c r="E8" s="24"/>
      <c r="F8" s="24"/>
      <c r="G8" s="24"/>
      <c r="H8" s="24"/>
      <c r="I8" s="24"/>
      <c r="J8" s="24"/>
      <c r="K8" s="24"/>
      <c r="L8" s="22"/>
    </row>
    <row r="9" spans="1:12" s="23" customFormat="1" ht="110.25">
      <c r="A9" s="1" t="s">
        <v>0</v>
      </c>
      <c r="B9" s="2" t="s">
        <v>15</v>
      </c>
      <c r="C9" s="2" t="s">
        <v>17</v>
      </c>
      <c r="D9" s="25" t="s">
        <v>28</v>
      </c>
      <c r="E9" s="26" t="s">
        <v>29</v>
      </c>
      <c r="F9" s="27" t="s">
        <v>30</v>
      </c>
      <c r="G9" s="25" t="s">
        <v>31</v>
      </c>
      <c r="H9" s="25" t="s">
        <v>18</v>
      </c>
      <c r="I9" s="25" t="s">
        <v>16</v>
      </c>
      <c r="J9" s="28" t="s">
        <v>32</v>
      </c>
      <c r="K9" s="28" t="s">
        <v>33</v>
      </c>
      <c r="L9" s="29" t="s">
        <v>5</v>
      </c>
    </row>
    <row r="10" spans="1:12" s="23" customFormat="1" ht="18" customHeight="1">
      <c r="A10" s="30">
        <v>1</v>
      </c>
      <c r="B10" s="31" t="s">
        <v>2</v>
      </c>
      <c r="C10" s="7"/>
      <c r="D10" s="32"/>
      <c r="E10" s="13"/>
      <c r="F10" s="8"/>
      <c r="G10" s="8"/>
      <c r="H10" s="8"/>
      <c r="I10" s="8"/>
      <c r="J10" s="9"/>
      <c r="K10" s="9"/>
      <c r="L10" s="33"/>
    </row>
    <row r="11" spans="1:12" s="23" customFormat="1" ht="31.5">
      <c r="A11" s="6" t="s">
        <v>14</v>
      </c>
      <c r="B11" s="7" t="s">
        <v>41</v>
      </c>
      <c r="C11" s="56" t="s">
        <v>48</v>
      </c>
      <c r="D11" s="70">
        <v>2</v>
      </c>
      <c r="E11" s="71">
        <v>30535</v>
      </c>
      <c r="F11" s="72"/>
      <c r="G11" s="72"/>
      <c r="H11" s="72">
        <v>1</v>
      </c>
      <c r="I11" s="72">
        <v>10</v>
      </c>
      <c r="J11" s="73">
        <f aca="true" t="shared" si="0" ref="J11:J18">G11+F11+(D11*E11)</f>
        <v>61070</v>
      </c>
      <c r="K11" s="73">
        <f aca="true" t="shared" si="1" ref="K11:K18">J11*I11*H11</f>
        <v>610700</v>
      </c>
      <c r="L11" s="33"/>
    </row>
    <row r="12" spans="1:12" s="23" customFormat="1" ht="47.25">
      <c r="A12" s="6">
        <v>1.2</v>
      </c>
      <c r="B12" s="7" t="s">
        <v>42</v>
      </c>
      <c r="C12" s="56" t="s">
        <v>48</v>
      </c>
      <c r="D12" s="70">
        <v>2</v>
      </c>
      <c r="E12" s="71">
        <v>30535</v>
      </c>
      <c r="F12" s="72"/>
      <c r="G12" s="72"/>
      <c r="H12" s="72">
        <v>1</v>
      </c>
      <c r="I12" s="72">
        <v>10</v>
      </c>
      <c r="J12" s="73">
        <f t="shared" si="0"/>
        <v>61070</v>
      </c>
      <c r="K12" s="73">
        <f t="shared" si="1"/>
        <v>610700</v>
      </c>
      <c r="L12" s="33"/>
    </row>
    <row r="13" spans="1:12" s="23" customFormat="1" ht="110.25">
      <c r="A13" s="6">
        <v>1.3</v>
      </c>
      <c r="B13" s="7" t="s">
        <v>44</v>
      </c>
      <c r="C13" s="10" t="s">
        <v>45</v>
      </c>
      <c r="D13" s="74">
        <v>3</v>
      </c>
      <c r="E13" s="71">
        <v>30535</v>
      </c>
      <c r="F13" s="75"/>
      <c r="G13" s="75"/>
      <c r="H13" s="75">
        <v>1</v>
      </c>
      <c r="I13" s="72">
        <v>10</v>
      </c>
      <c r="J13" s="76">
        <f t="shared" si="0"/>
        <v>91605</v>
      </c>
      <c r="K13" s="76">
        <f t="shared" si="1"/>
        <v>916050</v>
      </c>
      <c r="L13" s="33"/>
    </row>
    <row r="14" spans="1:12" s="23" customFormat="1" ht="110.25">
      <c r="A14" s="6">
        <v>1.4</v>
      </c>
      <c r="B14" s="7" t="s">
        <v>46</v>
      </c>
      <c r="C14" s="10" t="s">
        <v>45</v>
      </c>
      <c r="D14" s="74">
        <v>3</v>
      </c>
      <c r="E14" s="71">
        <v>30535</v>
      </c>
      <c r="F14" s="75"/>
      <c r="G14" s="75"/>
      <c r="H14" s="75">
        <v>1</v>
      </c>
      <c r="I14" s="72">
        <v>10</v>
      </c>
      <c r="J14" s="76">
        <f>G14+F14+(D14*E14)</f>
        <v>91605</v>
      </c>
      <c r="K14" s="76">
        <f>J14*I14*H14</f>
        <v>916050</v>
      </c>
      <c r="L14" s="33"/>
    </row>
    <row r="15" spans="1:12" s="23" customFormat="1" ht="94.5">
      <c r="A15" s="6">
        <v>1.5</v>
      </c>
      <c r="B15" s="61" t="s">
        <v>43</v>
      </c>
      <c r="C15" s="10" t="s">
        <v>47</v>
      </c>
      <c r="D15" s="74">
        <v>1</v>
      </c>
      <c r="E15" s="71">
        <v>30535</v>
      </c>
      <c r="F15" s="75"/>
      <c r="G15" s="75"/>
      <c r="H15" s="75">
        <v>1</v>
      </c>
      <c r="I15" s="72">
        <v>10</v>
      </c>
      <c r="J15" s="76">
        <f>G15+F15+(D15*E15)</f>
        <v>30535</v>
      </c>
      <c r="K15" s="76">
        <f>J15*I15*H15</f>
        <v>305350</v>
      </c>
      <c r="L15" s="33"/>
    </row>
    <row r="16" spans="1:12" s="23" customFormat="1" ht="18" customHeight="1">
      <c r="A16" s="30">
        <v>2</v>
      </c>
      <c r="B16" s="31" t="s">
        <v>7</v>
      </c>
      <c r="C16" s="7" t="s">
        <v>8</v>
      </c>
      <c r="D16" s="70">
        <v>2</v>
      </c>
      <c r="E16" s="71">
        <v>30535</v>
      </c>
      <c r="F16" s="72"/>
      <c r="G16" s="72"/>
      <c r="H16" s="72">
        <v>1</v>
      </c>
      <c r="I16" s="72">
        <v>5</v>
      </c>
      <c r="J16" s="73">
        <f t="shared" si="0"/>
        <v>61070</v>
      </c>
      <c r="K16" s="73">
        <f t="shared" si="1"/>
        <v>305350</v>
      </c>
      <c r="L16" s="33"/>
    </row>
    <row r="17" spans="1:12" s="23" customFormat="1" ht="18" customHeight="1">
      <c r="A17" s="35"/>
      <c r="B17" s="7"/>
      <c r="C17" s="7" t="s">
        <v>25</v>
      </c>
      <c r="D17" s="70"/>
      <c r="E17" s="71"/>
      <c r="F17" s="72">
        <v>8000</v>
      </c>
      <c r="G17" s="72"/>
      <c r="H17" s="72">
        <v>1</v>
      </c>
      <c r="I17" s="72">
        <v>5</v>
      </c>
      <c r="J17" s="73">
        <f t="shared" si="0"/>
        <v>8000</v>
      </c>
      <c r="K17" s="73">
        <f t="shared" si="1"/>
        <v>40000</v>
      </c>
      <c r="L17" s="33"/>
    </row>
    <row r="18" spans="1:12" s="23" customFormat="1" ht="18" customHeight="1">
      <c r="A18" s="35"/>
      <c r="B18" s="7"/>
      <c r="C18" s="7" t="s">
        <v>20</v>
      </c>
      <c r="D18" s="70">
        <v>1</v>
      </c>
      <c r="E18" s="71">
        <v>30535</v>
      </c>
      <c r="F18" s="72"/>
      <c r="G18" s="72"/>
      <c r="H18" s="72">
        <v>0</v>
      </c>
      <c r="I18" s="72"/>
      <c r="J18" s="73">
        <f t="shared" si="0"/>
        <v>30535</v>
      </c>
      <c r="K18" s="73">
        <f t="shared" si="1"/>
        <v>0</v>
      </c>
      <c r="L18" s="33"/>
    </row>
    <row r="19" spans="1:12" s="23" customFormat="1" ht="31.5">
      <c r="A19" s="30">
        <v>3</v>
      </c>
      <c r="B19" s="31" t="s">
        <v>21</v>
      </c>
      <c r="C19" s="7"/>
      <c r="D19" s="70"/>
      <c r="E19" s="71"/>
      <c r="F19" s="72"/>
      <c r="G19" s="72"/>
      <c r="H19" s="72"/>
      <c r="I19" s="72"/>
      <c r="J19" s="73"/>
      <c r="K19" s="73"/>
      <c r="L19" s="33"/>
    </row>
    <row r="20" spans="1:12" s="23" customFormat="1" ht="18" customHeight="1">
      <c r="A20" s="6" t="s">
        <v>23</v>
      </c>
      <c r="B20" s="7" t="s">
        <v>3</v>
      </c>
      <c r="C20" s="7"/>
      <c r="D20" s="70"/>
      <c r="E20" s="71"/>
      <c r="F20" s="72"/>
      <c r="G20" s="72"/>
      <c r="H20" s="72"/>
      <c r="I20" s="72"/>
      <c r="J20" s="73"/>
      <c r="K20" s="73"/>
      <c r="L20" s="33"/>
    </row>
    <row r="21" spans="1:12" s="23" customFormat="1" ht="18" customHeight="1">
      <c r="A21" s="6" t="s">
        <v>22</v>
      </c>
      <c r="B21" s="7" t="s">
        <v>4</v>
      </c>
      <c r="C21" s="7"/>
      <c r="D21" s="70"/>
      <c r="E21" s="71"/>
      <c r="F21" s="72"/>
      <c r="G21" s="72"/>
      <c r="H21" s="72"/>
      <c r="I21" s="72"/>
      <c r="J21" s="73"/>
      <c r="K21" s="73"/>
      <c r="L21" s="33"/>
    </row>
    <row r="22" spans="1:12" s="23" customFormat="1" ht="57.75" customHeight="1">
      <c r="A22" s="35">
        <v>4</v>
      </c>
      <c r="B22" s="7" t="s">
        <v>34</v>
      </c>
      <c r="C22" s="7"/>
      <c r="D22" s="70"/>
      <c r="E22" s="71"/>
      <c r="F22" s="72"/>
      <c r="G22" s="72"/>
      <c r="H22" s="72"/>
      <c r="I22" s="72"/>
      <c r="J22" s="73"/>
      <c r="K22" s="73"/>
      <c r="L22" s="33"/>
    </row>
    <row r="23" spans="1:12" s="23" customFormat="1" ht="18" customHeight="1">
      <c r="A23" s="35">
        <v>5</v>
      </c>
      <c r="B23" s="7" t="s">
        <v>35</v>
      </c>
      <c r="C23" s="7"/>
      <c r="D23" s="70"/>
      <c r="E23" s="71"/>
      <c r="F23" s="72"/>
      <c r="G23" s="72"/>
      <c r="H23" s="72"/>
      <c r="I23" s="72"/>
      <c r="J23" s="73"/>
      <c r="K23" s="73"/>
      <c r="L23" s="33"/>
    </row>
    <row r="24" spans="1:12" s="23" customFormat="1" ht="15.75">
      <c r="A24" s="35">
        <v>6</v>
      </c>
      <c r="B24" s="31" t="s">
        <v>9</v>
      </c>
      <c r="C24" s="7" t="s">
        <v>8</v>
      </c>
      <c r="D24" s="70">
        <v>2</v>
      </c>
      <c r="E24" s="71">
        <v>30535</v>
      </c>
      <c r="F24" s="72"/>
      <c r="G24" s="72"/>
      <c r="H24" s="72">
        <v>1</v>
      </c>
      <c r="I24" s="72">
        <v>5</v>
      </c>
      <c r="J24" s="73">
        <f>G24+F24+(D24*E24)</f>
        <v>61070</v>
      </c>
      <c r="K24" s="73">
        <f>J24*I24</f>
        <v>305350</v>
      </c>
      <c r="L24" s="33"/>
    </row>
    <row r="25" spans="1:12" s="23" customFormat="1" ht="18" customHeight="1">
      <c r="A25" s="4"/>
      <c r="B25" s="7"/>
      <c r="C25" s="7" t="s">
        <v>26</v>
      </c>
      <c r="D25" s="70"/>
      <c r="E25" s="71"/>
      <c r="F25" s="72">
        <v>8000</v>
      </c>
      <c r="G25" s="72"/>
      <c r="H25" s="72">
        <v>1</v>
      </c>
      <c r="I25" s="72">
        <v>5</v>
      </c>
      <c r="J25" s="73">
        <f>G25+F25+(D25*E25)</f>
        <v>8000</v>
      </c>
      <c r="K25" s="73">
        <f>J25*I25*H25</f>
        <v>40000</v>
      </c>
      <c r="L25" s="33"/>
    </row>
    <row r="26" spans="1:12" s="23" customFormat="1" ht="18" customHeight="1">
      <c r="A26" s="4"/>
      <c r="B26" s="7"/>
      <c r="C26" s="7" t="s">
        <v>20</v>
      </c>
      <c r="D26" s="70">
        <v>1</v>
      </c>
      <c r="E26" s="71">
        <v>30535</v>
      </c>
      <c r="F26" s="72"/>
      <c r="G26" s="72"/>
      <c r="H26" s="72">
        <v>1</v>
      </c>
      <c r="I26" s="72"/>
      <c r="J26" s="73">
        <f>G26+F26+(D26*E26)</f>
        <v>30535</v>
      </c>
      <c r="K26" s="73">
        <f>J26*I26*H26</f>
        <v>0</v>
      </c>
      <c r="L26" s="33"/>
    </row>
    <row r="27" spans="1:12" s="23" customFormat="1" ht="18" customHeight="1">
      <c r="A27" s="5"/>
      <c r="B27" s="7"/>
      <c r="C27" s="7" t="s">
        <v>6</v>
      </c>
      <c r="D27" s="70"/>
      <c r="E27" s="71"/>
      <c r="F27" s="72"/>
      <c r="G27" s="72"/>
      <c r="H27" s="72"/>
      <c r="I27" s="72"/>
      <c r="J27" s="73"/>
      <c r="K27" s="73"/>
      <c r="L27" s="33"/>
    </row>
    <row r="28" spans="1:12" s="23" customFormat="1" ht="19.5" customHeight="1" thickBot="1">
      <c r="A28" s="36"/>
      <c r="B28" s="64" t="s">
        <v>1</v>
      </c>
      <c r="C28" s="65"/>
      <c r="D28" s="77"/>
      <c r="E28" s="78"/>
      <c r="F28" s="78">
        <f>SUM(F10:F22)</f>
        <v>8000</v>
      </c>
      <c r="G28" s="78">
        <f>SUM(G10:G22)</f>
        <v>0</v>
      </c>
      <c r="H28" s="79"/>
      <c r="I28" s="78"/>
      <c r="J28" s="80">
        <f>SUM(J10:J27)</f>
        <v>535095</v>
      </c>
      <c r="K28" s="80">
        <f>SUM(K10:K27)</f>
        <v>4049550</v>
      </c>
      <c r="L28" s="41"/>
    </row>
    <row r="29" spans="1:12" s="23" customFormat="1" ht="45" customHeight="1">
      <c r="A29" s="42"/>
      <c r="B29" s="43"/>
      <c r="C29" s="43"/>
      <c r="D29" s="44"/>
      <c r="E29" s="45"/>
      <c r="F29" s="45"/>
      <c r="G29" s="45"/>
      <c r="H29" s="46"/>
      <c r="I29" s="45"/>
      <c r="J29" s="45"/>
      <c r="K29" s="45"/>
      <c r="L29" s="45"/>
    </row>
    <row r="30" spans="1:12" s="23" customFormat="1" ht="27.75" customHeight="1">
      <c r="A30" s="20" t="s">
        <v>11</v>
      </c>
      <c r="B30" s="62" t="s">
        <v>39</v>
      </c>
      <c r="C30" s="62"/>
      <c r="D30" s="62"/>
      <c r="E30" s="62"/>
      <c r="F30" s="62"/>
      <c r="G30" s="62"/>
      <c r="H30" s="62"/>
      <c r="I30" s="62"/>
      <c r="J30" s="62"/>
      <c r="K30" s="62"/>
      <c r="L30" s="62"/>
    </row>
    <row r="31" spans="1:12" s="23" customFormat="1" ht="19.5" customHeight="1" thickBot="1">
      <c r="A31" s="47"/>
      <c r="B31" s="22"/>
      <c r="C31" s="22"/>
      <c r="D31" s="48"/>
      <c r="E31" s="49"/>
      <c r="F31" s="22"/>
      <c r="G31" s="22"/>
      <c r="H31" s="22"/>
      <c r="I31" s="22"/>
      <c r="J31" s="22"/>
      <c r="K31" s="22"/>
      <c r="L31" s="22"/>
    </row>
    <row r="32" spans="1:12" s="23" customFormat="1" ht="110.25">
      <c r="A32" s="1" t="s">
        <v>0</v>
      </c>
      <c r="B32" s="2" t="s">
        <v>15</v>
      </c>
      <c r="C32" s="2" t="s">
        <v>17</v>
      </c>
      <c r="D32" s="25" t="s">
        <v>28</v>
      </c>
      <c r="E32" s="26" t="s">
        <v>29</v>
      </c>
      <c r="F32" s="27" t="s">
        <v>30</v>
      </c>
      <c r="G32" s="25" t="s">
        <v>31</v>
      </c>
      <c r="H32" s="25" t="s">
        <v>18</v>
      </c>
      <c r="I32" s="25" t="s">
        <v>16</v>
      </c>
      <c r="J32" s="25" t="s">
        <v>32</v>
      </c>
      <c r="K32" s="25" t="s">
        <v>33</v>
      </c>
      <c r="L32" s="29" t="s">
        <v>5</v>
      </c>
    </row>
    <row r="33" spans="1:12" s="23" customFormat="1" ht="19.5" customHeight="1">
      <c r="A33" s="30">
        <v>1</v>
      </c>
      <c r="B33" s="31" t="s">
        <v>2</v>
      </c>
      <c r="C33" s="7"/>
      <c r="D33" s="32"/>
      <c r="E33" s="13"/>
      <c r="F33" s="8"/>
      <c r="G33" s="8"/>
      <c r="H33" s="8"/>
      <c r="I33" s="8"/>
      <c r="J33" s="8"/>
      <c r="K33" s="8"/>
      <c r="L33" s="33"/>
    </row>
    <row r="34" spans="1:12" s="23" customFormat="1" ht="31.5">
      <c r="A34" s="6" t="s">
        <v>14</v>
      </c>
      <c r="B34" s="7" t="s">
        <v>41</v>
      </c>
      <c r="C34" s="56" t="s">
        <v>48</v>
      </c>
      <c r="D34" s="3">
        <v>2</v>
      </c>
      <c r="E34" s="13">
        <v>30535</v>
      </c>
      <c r="F34" s="8"/>
      <c r="G34" s="8"/>
      <c r="H34" s="8">
        <v>1</v>
      </c>
      <c r="I34" s="8">
        <v>10</v>
      </c>
      <c r="J34" s="9">
        <f aca="true" t="shared" si="2" ref="J34:J40">G34+F34+(D34*E34)</f>
        <v>61070</v>
      </c>
      <c r="K34" s="9">
        <f aca="true" t="shared" si="3" ref="K34:K40">J34*I34*H34</f>
        <v>610700</v>
      </c>
      <c r="L34" s="33"/>
    </row>
    <row r="35" spans="1:12" s="23" customFormat="1" ht="47.25">
      <c r="A35" s="6">
        <v>1.2</v>
      </c>
      <c r="B35" s="7" t="s">
        <v>42</v>
      </c>
      <c r="C35" s="56" t="s">
        <v>48</v>
      </c>
      <c r="D35" s="3">
        <v>2</v>
      </c>
      <c r="E35" s="13">
        <v>30535</v>
      </c>
      <c r="F35" s="8"/>
      <c r="G35" s="8"/>
      <c r="H35" s="8">
        <v>1</v>
      </c>
      <c r="I35" s="8">
        <v>10</v>
      </c>
      <c r="J35" s="9">
        <f t="shared" si="2"/>
        <v>61070</v>
      </c>
      <c r="K35" s="9">
        <f t="shared" si="3"/>
        <v>610700</v>
      </c>
      <c r="L35" s="33"/>
    </row>
    <row r="36" spans="1:12" s="23" customFormat="1" ht="110.25">
      <c r="A36" s="6">
        <v>1.3</v>
      </c>
      <c r="B36" s="7" t="s">
        <v>46</v>
      </c>
      <c r="C36" s="10" t="s">
        <v>45</v>
      </c>
      <c r="D36" s="34">
        <v>3</v>
      </c>
      <c r="E36" s="13">
        <v>30535</v>
      </c>
      <c r="F36" s="11"/>
      <c r="G36" s="11"/>
      <c r="H36" s="11">
        <v>1</v>
      </c>
      <c r="I36" s="8">
        <v>10</v>
      </c>
      <c r="J36" s="12">
        <f t="shared" si="2"/>
        <v>91605</v>
      </c>
      <c r="K36" s="12">
        <f t="shared" si="3"/>
        <v>916050</v>
      </c>
      <c r="L36" s="33"/>
    </row>
    <row r="37" spans="1:12" s="23" customFormat="1" ht="94.5">
      <c r="A37" s="6">
        <v>1.4</v>
      </c>
      <c r="B37" s="61" t="s">
        <v>43</v>
      </c>
      <c r="C37" s="10" t="s">
        <v>47</v>
      </c>
      <c r="D37" s="34">
        <v>1</v>
      </c>
      <c r="E37" s="13">
        <v>30535</v>
      </c>
      <c r="F37" s="11"/>
      <c r="G37" s="11"/>
      <c r="H37" s="11">
        <v>1</v>
      </c>
      <c r="I37" s="8">
        <v>10</v>
      </c>
      <c r="J37" s="12">
        <f>G37+F37+(D37*E37)</f>
        <v>30535</v>
      </c>
      <c r="K37" s="12">
        <f>J37*I37*H37</f>
        <v>305350</v>
      </c>
      <c r="L37" s="33"/>
    </row>
    <row r="38" spans="1:12" s="23" customFormat="1" ht="19.5" customHeight="1">
      <c r="A38" s="30">
        <v>2</v>
      </c>
      <c r="B38" s="31" t="s">
        <v>7</v>
      </c>
      <c r="C38" s="7" t="s">
        <v>8</v>
      </c>
      <c r="D38" s="3">
        <v>2</v>
      </c>
      <c r="E38" s="13">
        <v>30535</v>
      </c>
      <c r="F38" s="8"/>
      <c r="G38" s="8"/>
      <c r="H38" s="8">
        <v>1</v>
      </c>
      <c r="I38" s="8">
        <v>5</v>
      </c>
      <c r="J38" s="9">
        <f t="shared" si="2"/>
        <v>61070</v>
      </c>
      <c r="K38" s="9">
        <f t="shared" si="3"/>
        <v>305350</v>
      </c>
      <c r="L38" s="33"/>
    </row>
    <row r="39" spans="1:12" s="23" customFormat="1" ht="19.5" customHeight="1">
      <c r="A39" s="35"/>
      <c r="B39" s="7"/>
      <c r="C39" s="7" t="s">
        <v>19</v>
      </c>
      <c r="D39" s="3"/>
      <c r="E39" s="13"/>
      <c r="F39" s="8">
        <v>8000</v>
      </c>
      <c r="G39" s="8"/>
      <c r="H39" s="8">
        <v>1</v>
      </c>
      <c r="I39" s="8">
        <v>5</v>
      </c>
      <c r="J39" s="9">
        <f t="shared" si="2"/>
        <v>8000</v>
      </c>
      <c r="K39" s="9">
        <f t="shared" si="3"/>
        <v>40000</v>
      </c>
      <c r="L39" s="33"/>
    </row>
    <row r="40" spans="1:12" s="23" customFormat="1" ht="19.5" customHeight="1">
      <c r="A40" s="35"/>
      <c r="B40" s="7"/>
      <c r="C40" s="7" t="s">
        <v>20</v>
      </c>
      <c r="D40" s="3"/>
      <c r="E40" s="13">
        <v>30535</v>
      </c>
      <c r="F40" s="8"/>
      <c r="G40" s="8"/>
      <c r="H40" s="8">
        <v>0</v>
      </c>
      <c r="I40" s="8"/>
      <c r="J40" s="9">
        <f t="shared" si="2"/>
        <v>0</v>
      </c>
      <c r="K40" s="9">
        <f t="shared" si="3"/>
        <v>0</v>
      </c>
      <c r="L40" s="33"/>
    </row>
    <row r="41" spans="1:12" s="23" customFormat="1" ht="31.5">
      <c r="A41" s="30">
        <v>3</v>
      </c>
      <c r="B41" s="31" t="s">
        <v>21</v>
      </c>
      <c r="C41" s="7"/>
      <c r="D41" s="3"/>
      <c r="E41" s="13"/>
      <c r="F41" s="8"/>
      <c r="G41" s="8"/>
      <c r="H41" s="8"/>
      <c r="I41" s="8"/>
      <c r="J41" s="9"/>
      <c r="K41" s="9"/>
      <c r="L41" s="33"/>
    </row>
    <row r="42" spans="1:12" s="23" customFormat="1" ht="19.5" customHeight="1">
      <c r="A42" s="6" t="s">
        <v>23</v>
      </c>
      <c r="B42" s="7" t="s">
        <v>3</v>
      </c>
      <c r="C42" s="7"/>
      <c r="D42" s="3"/>
      <c r="E42" s="13"/>
      <c r="F42" s="8"/>
      <c r="G42" s="8"/>
      <c r="H42" s="8"/>
      <c r="I42" s="8"/>
      <c r="J42" s="9"/>
      <c r="K42" s="9"/>
      <c r="L42" s="33"/>
    </row>
    <row r="43" spans="1:12" s="23" customFormat="1" ht="19.5" customHeight="1">
      <c r="A43" s="6" t="s">
        <v>22</v>
      </c>
      <c r="B43" s="7" t="s">
        <v>4</v>
      </c>
      <c r="C43" s="7"/>
      <c r="D43" s="3"/>
      <c r="E43" s="13"/>
      <c r="F43" s="8"/>
      <c r="G43" s="8"/>
      <c r="H43" s="8"/>
      <c r="I43" s="8"/>
      <c r="J43" s="9"/>
      <c r="K43" s="9"/>
      <c r="L43" s="33"/>
    </row>
    <row r="44" spans="1:12" s="23" customFormat="1" ht="63">
      <c r="A44" s="30">
        <v>4</v>
      </c>
      <c r="B44" s="7" t="s">
        <v>36</v>
      </c>
      <c r="C44" s="7"/>
      <c r="D44" s="3"/>
      <c r="E44" s="13"/>
      <c r="F44" s="8"/>
      <c r="G44" s="8"/>
      <c r="H44" s="8"/>
      <c r="I44" s="8"/>
      <c r="J44" s="8"/>
      <c r="K44" s="8"/>
      <c r="L44" s="33"/>
    </row>
    <row r="45" spans="1:12" s="23" customFormat="1" ht="19.5" customHeight="1">
      <c r="A45" s="30">
        <v>5</v>
      </c>
      <c r="B45" s="7" t="s">
        <v>35</v>
      </c>
      <c r="C45" s="7"/>
      <c r="D45" s="3"/>
      <c r="E45" s="13"/>
      <c r="F45" s="8"/>
      <c r="G45" s="8"/>
      <c r="H45" s="8"/>
      <c r="I45" s="8"/>
      <c r="J45" s="9"/>
      <c r="K45" s="9"/>
      <c r="L45" s="33"/>
    </row>
    <row r="46" spans="1:12" s="23" customFormat="1" ht="19.5" customHeight="1">
      <c r="A46" s="30">
        <v>6</v>
      </c>
      <c r="B46" s="31" t="s">
        <v>9</v>
      </c>
      <c r="C46" s="7" t="s">
        <v>8</v>
      </c>
      <c r="D46" s="3">
        <v>2</v>
      </c>
      <c r="E46" s="13">
        <v>30535</v>
      </c>
      <c r="F46" s="8"/>
      <c r="G46" s="8"/>
      <c r="H46" s="8">
        <v>1</v>
      </c>
      <c r="I46" s="8">
        <v>5</v>
      </c>
      <c r="J46" s="9">
        <f>G46+F46+(D46*E46)</f>
        <v>61070</v>
      </c>
      <c r="K46" s="9">
        <f>J46*I46</f>
        <v>305350</v>
      </c>
      <c r="L46" s="33"/>
    </row>
    <row r="47" spans="1:12" s="23" customFormat="1" ht="19.5" customHeight="1">
      <c r="A47" s="4"/>
      <c r="B47" s="7"/>
      <c r="C47" s="7" t="s">
        <v>19</v>
      </c>
      <c r="D47" s="3"/>
      <c r="E47" s="13"/>
      <c r="F47" s="8">
        <v>8000</v>
      </c>
      <c r="G47" s="8"/>
      <c r="H47" s="8">
        <v>1</v>
      </c>
      <c r="I47" s="8">
        <v>5</v>
      </c>
      <c r="J47" s="9">
        <f>G47+F47+(D47*E47)</f>
        <v>8000</v>
      </c>
      <c r="K47" s="9">
        <f>J47*I47*H47</f>
        <v>40000</v>
      </c>
      <c r="L47" s="33"/>
    </row>
    <row r="48" spans="1:12" s="23" customFormat="1" ht="19.5" customHeight="1">
      <c r="A48" s="4"/>
      <c r="B48" s="7"/>
      <c r="C48" s="7" t="s">
        <v>20</v>
      </c>
      <c r="D48" s="3"/>
      <c r="E48" s="13">
        <v>30535</v>
      </c>
      <c r="F48" s="8"/>
      <c r="G48" s="8"/>
      <c r="H48" s="8">
        <v>0</v>
      </c>
      <c r="I48" s="8"/>
      <c r="J48" s="9">
        <f>G48+F48+(D48*E48)</f>
        <v>0</v>
      </c>
      <c r="K48" s="9">
        <f>J48*I48*H48</f>
        <v>0</v>
      </c>
      <c r="L48" s="33"/>
    </row>
    <row r="49" spans="1:12" s="23" customFormat="1" ht="19.5" customHeight="1">
      <c r="A49" s="5"/>
      <c r="B49" s="7"/>
      <c r="C49" s="7" t="s">
        <v>6</v>
      </c>
      <c r="D49" s="3"/>
      <c r="E49" s="13"/>
      <c r="F49" s="8"/>
      <c r="G49" s="8"/>
      <c r="H49" s="8"/>
      <c r="I49" s="8"/>
      <c r="J49" s="9"/>
      <c r="K49" s="9"/>
      <c r="L49" s="33"/>
    </row>
    <row r="50" spans="1:12" s="23" customFormat="1" ht="19.5" customHeight="1" thickBot="1">
      <c r="A50" s="36"/>
      <c r="B50" s="64" t="s">
        <v>1</v>
      </c>
      <c r="C50" s="65"/>
      <c r="D50" s="37"/>
      <c r="E50" s="38"/>
      <c r="F50" s="38">
        <f>SUM(F33:F49)</f>
        <v>16000</v>
      </c>
      <c r="G50" s="38">
        <f>SUM(G33:G44)</f>
        <v>0</v>
      </c>
      <c r="H50" s="39"/>
      <c r="I50" s="38"/>
      <c r="J50" s="40">
        <f>SUM(J33:J49)</f>
        <v>382420</v>
      </c>
      <c r="K50" s="40">
        <f>SUM(K33:K49)</f>
        <v>3133500</v>
      </c>
      <c r="L50" s="41"/>
    </row>
    <row r="51" spans="1:12" s="23" customFormat="1" ht="1.5" customHeight="1">
      <c r="A51" s="42"/>
      <c r="B51" s="43"/>
      <c r="C51" s="43"/>
      <c r="D51" s="44"/>
      <c r="E51" s="45"/>
      <c r="F51" s="45"/>
      <c r="G51" s="45"/>
      <c r="H51" s="46"/>
      <c r="I51" s="45"/>
      <c r="J51" s="45"/>
      <c r="K51" s="45"/>
      <c r="L51" s="45"/>
    </row>
    <row r="52" spans="1:12" s="23" customFormat="1" ht="19.5" customHeight="1">
      <c r="A52" s="42"/>
      <c r="B52" s="43"/>
      <c r="C52" s="43"/>
      <c r="D52" s="44"/>
      <c r="E52" s="45"/>
      <c r="F52" s="45"/>
      <c r="G52" s="45"/>
      <c r="H52" s="46"/>
      <c r="I52" s="45"/>
      <c r="J52" s="45"/>
      <c r="K52" s="45"/>
      <c r="L52" s="45"/>
    </row>
    <row r="53" spans="1:12" s="23" customFormat="1" ht="19.5" customHeight="1">
      <c r="A53" s="42"/>
      <c r="B53" s="43"/>
      <c r="C53" s="43"/>
      <c r="D53" s="44"/>
      <c r="E53" s="45"/>
      <c r="F53" s="45"/>
      <c r="G53" s="45"/>
      <c r="H53" s="46"/>
      <c r="I53" s="45"/>
      <c r="J53" s="45"/>
      <c r="K53" s="45"/>
      <c r="L53" s="45"/>
    </row>
    <row r="54" spans="1:12" s="23" customFormat="1" ht="19.5" customHeight="1">
      <c r="A54" s="42"/>
      <c r="B54" s="43"/>
      <c r="C54" s="43"/>
      <c r="D54" s="44"/>
      <c r="E54" s="45"/>
      <c r="F54" s="45"/>
      <c r="G54" s="45"/>
      <c r="H54" s="46"/>
      <c r="I54" s="45"/>
      <c r="J54" s="45"/>
      <c r="K54" s="45"/>
      <c r="L54" s="45"/>
    </row>
    <row r="55" spans="1:12" s="23" customFormat="1" ht="19.5" customHeight="1">
      <c r="A55" s="42"/>
      <c r="B55" s="43"/>
      <c r="C55" s="43"/>
      <c r="D55" s="44"/>
      <c r="E55" s="45"/>
      <c r="F55" s="45"/>
      <c r="G55" s="45"/>
      <c r="H55" s="46"/>
      <c r="I55" s="45"/>
      <c r="J55" s="45"/>
      <c r="K55" s="45"/>
      <c r="L55" s="45"/>
    </row>
    <row r="56" spans="1:12" s="23" customFormat="1" ht="19.5" customHeight="1">
      <c r="A56" s="42"/>
      <c r="B56" s="43"/>
      <c r="C56" s="43"/>
      <c r="D56" s="44"/>
      <c r="E56" s="45"/>
      <c r="F56" s="45"/>
      <c r="G56" s="45"/>
      <c r="H56" s="46"/>
      <c r="I56" s="45"/>
      <c r="J56" s="45"/>
      <c r="K56" s="45"/>
      <c r="L56" s="45"/>
    </row>
    <row r="57" spans="1:12" s="23" customFormat="1" ht="19.5" customHeight="1">
      <c r="A57" s="42"/>
      <c r="B57" s="43"/>
      <c r="C57" s="43"/>
      <c r="D57" s="44"/>
      <c r="E57" s="45"/>
      <c r="F57" s="45"/>
      <c r="G57" s="45"/>
      <c r="H57" s="46"/>
      <c r="I57" s="45"/>
      <c r="J57" s="45"/>
      <c r="K57" s="45"/>
      <c r="L57" s="45"/>
    </row>
    <row r="58" spans="1:12" s="23" customFormat="1" ht="19.5" customHeight="1">
      <c r="A58" s="42"/>
      <c r="B58" s="43"/>
      <c r="C58" s="43"/>
      <c r="D58" s="44"/>
      <c r="E58" s="45"/>
      <c r="F58" s="45"/>
      <c r="G58" s="45"/>
      <c r="H58" s="46"/>
      <c r="I58" s="45"/>
      <c r="J58" s="45"/>
      <c r="K58" s="45"/>
      <c r="L58" s="45"/>
    </row>
    <row r="59" spans="1:12" s="23" customFormat="1" ht="19.5" customHeight="1">
      <c r="A59" s="42"/>
      <c r="B59" s="43"/>
      <c r="C59" s="43"/>
      <c r="D59" s="44"/>
      <c r="E59" s="45"/>
      <c r="F59" s="45"/>
      <c r="G59" s="45"/>
      <c r="H59" s="46"/>
      <c r="I59" s="45"/>
      <c r="J59" s="45"/>
      <c r="K59" s="45"/>
      <c r="L59" s="45"/>
    </row>
    <row r="60" spans="1:12" s="23" customFormat="1" ht="61.5" customHeight="1">
      <c r="A60" s="42"/>
      <c r="B60" s="43"/>
      <c r="C60" s="43"/>
      <c r="D60" s="44"/>
      <c r="E60" s="45"/>
      <c r="F60" s="45"/>
      <c r="G60" s="45"/>
      <c r="H60" s="46"/>
      <c r="I60" s="45"/>
      <c r="J60" s="45"/>
      <c r="K60" s="45"/>
      <c r="L60" s="45"/>
    </row>
    <row r="61" spans="1:12" s="23" customFormat="1" ht="19.5" customHeight="1">
      <c r="A61" s="42"/>
      <c r="B61" s="43"/>
      <c r="C61" s="43"/>
      <c r="D61" s="44"/>
      <c r="E61" s="45"/>
      <c r="F61" s="45"/>
      <c r="G61" s="45"/>
      <c r="H61" s="46"/>
      <c r="I61" s="45"/>
      <c r="J61" s="45"/>
      <c r="K61" s="45"/>
      <c r="L61" s="45"/>
    </row>
    <row r="62" spans="1:12" s="23" customFormat="1" ht="19.5" customHeight="1">
      <c r="A62" s="42"/>
      <c r="B62" s="43"/>
      <c r="C62" s="43"/>
      <c r="D62" s="44"/>
      <c r="E62" s="45"/>
      <c r="F62" s="45"/>
      <c r="G62" s="45"/>
      <c r="H62" s="46"/>
      <c r="I62" s="45"/>
      <c r="J62" s="45"/>
      <c r="K62" s="45"/>
      <c r="L62" s="45"/>
    </row>
    <row r="63" spans="1:12" s="23" customFormat="1" ht="19.5" customHeight="1">
      <c r="A63" s="42"/>
      <c r="B63" s="43"/>
      <c r="C63" s="43"/>
      <c r="D63" s="44"/>
      <c r="E63" s="45"/>
      <c r="F63" s="45"/>
      <c r="G63" s="45"/>
      <c r="H63" s="46"/>
      <c r="I63" s="45"/>
      <c r="J63" s="45"/>
      <c r="K63" s="45"/>
      <c r="L63" s="45"/>
    </row>
    <row r="64" spans="1:12" s="23" customFormat="1" ht="29.25" customHeight="1">
      <c r="A64" s="20" t="s">
        <v>13</v>
      </c>
      <c r="B64" s="62" t="s">
        <v>24</v>
      </c>
      <c r="C64" s="62"/>
      <c r="D64" s="62"/>
      <c r="E64" s="62"/>
      <c r="F64" s="62"/>
      <c r="G64" s="62"/>
      <c r="H64" s="62"/>
      <c r="I64" s="62"/>
      <c r="J64" s="62"/>
      <c r="K64" s="62"/>
      <c r="L64" s="62"/>
    </row>
    <row r="65" spans="1:12" s="51" customFormat="1" ht="15.75">
      <c r="A65" s="50"/>
      <c r="B65" s="50"/>
      <c r="C65" s="50"/>
      <c r="D65" s="50"/>
      <c r="E65" s="50"/>
      <c r="F65" s="50"/>
      <c r="G65" s="50"/>
      <c r="H65" s="50"/>
      <c r="I65" s="50"/>
      <c r="J65" s="50"/>
      <c r="K65" s="50"/>
      <c r="L65" s="50"/>
    </row>
    <row r="66" spans="1:12" s="51" customFormat="1" ht="15.75">
      <c r="A66" s="50"/>
      <c r="B66" s="50"/>
      <c r="C66" s="50"/>
      <c r="D66" s="50"/>
      <c r="E66" s="50"/>
      <c r="F66" s="50"/>
      <c r="G66" s="50"/>
      <c r="H66" s="50"/>
      <c r="I66" s="50"/>
      <c r="J66" s="50"/>
      <c r="K66" s="50"/>
      <c r="L66" s="50"/>
    </row>
    <row r="67" spans="1:12" s="51" customFormat="1" ht="15.75">
      <c r="A67" s="50"/>
      <c r="B67" s="50"/>
      <c r="C67" s="50"/>
      <c r="D67" s="50"/>
      <c r="E67" s="50"/>
      <c r="F67" s="50"/>
      <c r="G67" s="50"/>
      <c r="H67" s="50"/>
      <c r="I67" s="50"/>
      <c r="J67" s="50"/>
      <c r="K67" s="50"/>
      <c r="L67" s="50"/>
    </row>
    <row r="68" spans="1:12" s="51" customFormat="1" ht="15.75">
      <c r="A68" s="50"/>
      <c r="B68" s="50"/>
      <c r="C68" s="50"/>
      <c r="D68" s="50"/>
      <c r="E68" s="50"/>
      <c r="F68" s="50"/>
      <c r="G68" s="50"/>
      <c r="H68" s="50"/>
      <c r="I68" s="50"/>
      <c r="J68" s="50"/>
      <c r="K68" s="50"/>
      <c r="L68" s="50"/>
    </row>
    <row r="69" spans="1:12" s="51" customFormat="1" ht="15.75">
      <c r="A69" s="50"/>
      <c r="B69" s="50"/>
      <c r="C69" s="50"/>
      <c r="D69" s="50"/>
      <c r="E69" s="50"/>
      <c r="F69" s="50"/>
      <c r="G69" s="50"/>
      <c r="H69" s="50"/>
      <c r="I69" s="50"/>
      <c r="J69" s="50"/>
      <c r="K69" s="50"/>
      <c r="L69" s="50"/>
    </row>
    <row r="70" spans="1:12" s="51" customFormat="1" ht="15.75">
      <c r="A70" s="50"/>
      <c r="B70" s="50"/>
      <c r="C70" s="50"/>
      <c r="D70" s="50"/>
      <c r="E70" s="50"/>
      <c r="F70" s="50"/>
      <c r="G70" s="50"/>
      <c r="H70" s="50"/>
      <c r="I70" s="50"/>
      <c r="J70" s="50"/>
      <c r="K70" s="50"/>
      <c r="L70" s="50"/>
    </row>
    <row r="71" spans="1:12" s="51" customFormat="1" ht="15.75">
      <c r="A71" s="50"/>
      <c r="B71" s="50"/>
      <c r="C71" s="50"/>
      <c r="D71" s="50"/>
      <c r="E71" s="50"/>
      <c r="F71" s="50"/>
      <c r="G71" s="50"/>
      <c r="H71" s="50"/>
      <c r="I71" s="50"/>
      <c r="J71" s="50"/>
      <c r="K71" s="50"/>
      <c r="L71" s="50"/>
    </row>
    <row r="72" spans="1:12" s="51" customFormat="1" ht="15.75">
      <c r="A72" s="50"/>
      <c r="B72" s="50"/>
      <c r="C72" s="50"/>
      <c r="D72" s="50"/>
      <c r="E72" s="50"/>
      <c r="F72" s="50"/>
      <c r="G72" s="50"/>
      <c r="H72" s="50"/>
      <c r="I72" s="50"/>
      <c r="J72" s="50"/>
      <c r="K72" s="50"/>
      <c r="L72" s="50"/>
    </row>
    <row r="73" spans="1:12" s="51" customFormat="1" ht="15.75">
      <c r="A73" s="50"/>
      <c r="B73" s="50"/>
      <c r="C73" s="50"/>
      <c r="D73" s="50"/>
      <c r="E73" s="50"/>
      <c r="F73" s="50"/>
      <c r="G73" s="50"/>
      <c r="H73" s="50"/>
      <c r="I73" s="50"/>
      <c r="J73" s="50"/>
      <c r="K73" s="50"/>
      <c r="L73" s="50"/>
    </row>
    <row r="74" spans="1:12" s="51" customFormat="1" ht="15.75">
      <c r="A74" s="50"/>
      <c r="B74" s="50"/>
      <c r="C74" s="50"/>
      <c r="D74" s="50"/>
      <c r="E74" s="50"/>
      <c r="F74" s="50"/>
      <c r="G74" s="50"/>
      <c r="H74" s="50"/>
      <c r="I74" s="50"/>
      <c r="J74" s="50"/>
      <c r="K74" s="50"/>
      <c r="L74" s="50"/>
    </row>
    <row r="75" spans="1:12" s="51" customFormat="1" ht="15.75">
      <c r="A75" s="50"/>
      <c r="B75" s="50"/>
      <c r="C75" s="50"/>
      <c r="D75" s="50"/>
      <c r="E75" s="50"/>
      <c r="F75" s="50"/>
      <c r="G75" s="50"/>
      <c r="H75" s="50"/>
      <c r="I75" s="50"/>
      <c r="J75" s="50"/>
      <c r="K75" s="50"/>
      <c r="L75" s="50"/>
    </row>
    <row r="76" spans="1:12" s="51" customFormat="1" ht="15.75">
      <c r="A76" s="50"/>
      <c r="B76" s="50"/>
      <c r="C76" s="50"/>
      <c r="D76" s="50"/>
      <c r="E76" s="50"/>
      <c r="F76" s="50"/>
      <c r="G76" s="50"/>
      <c r="H76" s="50"/>
      <c r="I76" s="50"/>
      <c r="J76" s="50"/>
      <c r="K76" s="50"/>
      <c r="L76" s="50"/>
    </row>
    <row r="77" spans="1:12" s="51" customFormat="1" ht="15.75">
      <c r="A77" s="50"/>
      <c r="B77" s="50"/>
      <c r="C77" s="50"/>
      <c r="D77" s="50"/>
      <c r="E77" s="50"/>
      <c r="F77" s="50"/>
      <c r="G77" s="50"/>
      <c r="H77" s="50"/>
      <c r="I77" s="50"/>
      <c r="J77" s="50"/>
      <c r="K77" s="50"/>
      <c r="L77" s="50"/>
    </row>
    <row r="78" spans="1:12" s="51" customFormat="1" ht="15.75">
      <c r="A78" s="50"/>
      <c r="B78" s="50"/>
      <c r="C78" s="50"/>
      <c r="D78" s="50"/>
      <c r="E78" s="50"/>
      <c r="F78" s="50"/>
      <c r="G78" s="50"/>
      <c r="H78" s="50"/>
      <c r="I78" s="50"/>
      <c r="J78" s="50"/>
      <c r="K78" s="50"/>
      <c r="L78" s="50"/>
    </row>
    <row r="79" spans="1:12" s="51" customFormat="1" ht="15.75">
      <c r="A79" s="50"/>
      <c r="B79" s="50"/>
      <c r="C79" s="50"/>
      <c r="D79" s="50"/>
      <c r="E79" s="50"/>
      <c r="F79" s="50"/>
      <c r="G79" s="50"/>
      <c r="H79" s="50"/>
      <c r="I79" s="50"/>
      <c r="J79" s="50"/>
      <c r="K79" s="50"/>
      <c r="L79" s="50"/>
    </row>
    <row r="80" spans="1:12" s="51" customFormat="1" ht="15.75">
      <c r="A80" s="50"/>
      <c r="B80" s="50"/>
      <c r="C80" s="50"/>
      <c r="D80" s="50"/>
      <c r="E80" s="50"/>
      <c r="F80" s="50"/>
      <c r="G80" s="50"/>
      <c r="H80" s="50"/>
      <c r="I80" s="50"/>
      <c r="J80" s="50"/>
      <c r="K80" s="50"/>
      <c r="L80" s="50"/>
    </row>
    <row r="81" spans="1:12" s="51" customFormat="1" ht="15.75">
      <c r="A81" s="50"/>
      <c r="B81" s="50"/>
      <c r="C81" s="50"/>
      <c r="D81" s="50"/>
      <c r="E81" s="50"/>
      <c r="F81" s="50"/>
      <c r="G81" s="50"/>
      <c r="H81" s="50"/>
      <c r="I81" s="50"/>
      <c r="J81" s="50"/>
      <c r="K81" s="50"/>
      <c r="L81" s="50"/>
    </row>
    <row r="82" spans="1:12" s="51" customFormat="1" ht="15.75">
      <c r="A82" s="50"/>
      <c r="B82" s="50"/>
      <c r="C82" s="50"/>
      <c r="D82" s="50"/>
      <c r="E82" s="50"/>
      <c r="F82" s="50"/>
      <c r="G82" s="50"/>
      <c r="H82" s="50"/>
      <c r="I82" s="50"/>
      <c r="J82" s="50"/>
      <c r="K82" s="50"/>
      <c r="L82" s="50"/>
    </row>
    <row r="83" spans="1:12" s="51" customFormat="1" ht="15.75">
      <c r="A83" s="50"/>
      <c r="B83" s="50"/>
      <c r="C83" s="50"/>
      <c r="D83" s="50"/>
      <c r="E83" s="50"/>
      <c r="F83" s="50"/>
      <c r="G83" s="50"/>
      <c r="H83" s="50"/>
      <c r="I83" s="50"/>
      <c r="J83" s="50"/>
      <c r="K83" s="50"/>
      <c r="L83" s="50"/>
    </row>
    <row r="84" spans="1:12" s="51" customFormat="1" ht="15.75">
      <c r="A84" s="50"/>
      <c r="B84" s="50"/>
      <c r="C84" s="50"/>
      <c r="D84" s="50"/>
      <c r="E84" s="50"/>
      <c r="F84" s="50"/>
      <c r="G84" s="50"/>
      <c r="H84" s="50"/>
      <c r="I84" s="50"/>
      <c r="J84" s="50"/>
      <c r="K84" s="50"/>
      <c r="L84" s="50"/>
    </row>
    <row r="85" spans="1:12" s="51" customFormat="1" ht="15.75">
      <c r="A85" s="50"/>
      <c r="B85" s="50"/>
      <c r="C85" s="50"/>
      <c r="D85" s="50"/>
      <c r="E85" s="50"/>
      <c r="F85" s="50"/>
      <c r="G85" s="50"/>
      <c r="H85" s="50"/>
      <c r="I85" s="50"/>
      <c r="J85" s="50"/>
      <c r="K85" s="50"/>
      <c r="L85" s="50"/>
    </row>
    <row r="86" spans="1:12" s="51" customFormat="1" ht="15.75">
      <c r="A86" s="50"/>
      <c r="B86" s="50"/>
      <c r="C86" s="50"/>
      <c r="D86" s="50"/>
      <c r="E86" s="50"/>
      <c r="F86" s="50"/>
      <c r="G86" s="50"/>
      <c r="H86" s="50"/>
      <c r="I86" s="50"/>
      <c r="J86" s="50"/>
      <c r="K86" s="50"/>
      <c r="L86" s="50"/>
    </row>
    <row r="87" spans="1:12" s="51" customFormat="1" ht="15.75">
      <c r="A87" s="50"/>
      <c r="B87" s="50"/>
      <c r="C87" s="50"/>
      <c r="D87" s="50"/>
      <c r="E87" s="50"/>
      <c r="F87" s="50"/>
      <c r="G87" s="50"/>
      <c r="H87" s="50"/>
      <c r="I87" s="50"/>
      <c r="J87" s="50"/>
      <c r="K87" s="50"/>
      <c r="L87" s="50"/>
    </row>
    <row r="88" spans="1:12" s="51" customFormat="1" ht="15.75">
      <c r="A88" s="50"/>
      <c r="B88" s="50"/>
      <c r="C88" s="50"/>
      <c r="D88" s="50"/>
      <c r="E88" s="50"/>
      <c r="F88" s="50"/>
      <c r="G88" s="50"/>
      <c r="H88" s="50"/>
      <c r="I88" s="50"/>
      <c r="J88" s="50"/>
      <c r="K88" s="50"/>
      <c r="L88" s="50"/>
    </row>
    <row r="89" spans="1:12" s="51" customFormat="1" ht="15.75">
      <c r="A89" s="50"/>
      <c r="B89" s="50"/>
      <c r="C89" s="50"/>
      <c r="D89" s="50"/>
      <c r="E89" s="50"/>
      <c r="F89" s="50"/>
      <c r="G89" s="50"/>
      <c r="H89" s="50"/>
      <c r="I89" s="50"/>
      <c r="J89" s="50"/>
      <c r="K89" s="50"/>
      <c r="L89" s="50"/>
    </row>
    <row r="90" spans="1:12" s="51" customFormat="1" ht="15.75">
      <c r="A90" s="50"/>
      <c r="B90" s="50"/>
      <c r="C90" s="50"/>
      <c r="D90" s="50"/>
      <c r="E90" s="50"/>
      <c r="F90" s="50"/>
      <c r="G90" s="50"/>
      <c r="H90" s="50"/>
      <c r="I90" s="50"/>
      <c r="J90" s="50"/>
      <c r="K90" s="50"/>
      <c r="L90" s="50"/>
    </row>
    <row r="91" spans="1:12" s="51" customFormat="1" ht="15.75">
      <c r="A91" s="50"/>
      <c r="B91" s="50"/>
      <c r="C91" s="50"/>
      <c r="D91" s="50"/>
      <c r="E91" s="50"/>
      <c r="F91" s="50"/>
      <c r="G91" s="50"/>
      <c r="H91" s="50"/>
      <c r="I91" s="50"/>
      <c r="J91" s="50"/>
      <c r="K91" s="52"/>
      <c r="L91" s="52"/>
    </row>
    <row r="92" spans="1:12" s="51" customFormat="1" ht="15.75">
      <c r="A92" s="50"/>
      <c r="B92" s="50"/>
      <c r="C92" s="50"/>
      <c r="D92" s="50"/>
      <c r="E92" s="50"/>
      <c r="F92" s="50"/>
      <c r="G92" s="50"/>
      <c r="H92" s="50"/>
      <c r="I92" s="50"/>
      <c r="J92" s="50"/>
      <c r="K92" s="53">
        <f>$K$28</f>
        <v>4049550</v>
      </c>
      <c r="L92" s="52"/>
    </row>
    <row r="93" spans="1:12" s="51" customFormat="1" ht="15.75">
      <c r="A93" s="50"/>
      <c r="B93" s="50"/>
      <c r="C93" s="50"/>
      <c r="D93" s="50"/>
      <c r="E93" s="50"/>
      <c r="F93" s="50"/>
      <c r="G93" s="50"/>
      <c r="H93" s="50"/>
      <c r="I93" s="50"/>
      <c r="J93" s="50"/>
      <c r="K93" s="53">
        <f>$K$50</f>
        <v>3133500</v>
      </c>
      <c r="L93" s="54"/>
    </row>
    <row r="94" spans="1:12" s="51" customFormat="1" ht="15.75">
      <c r="A94" s="50"/>
      <c r="B94" s="50"/>
      <c r="C94" s="50"/>
      <c r="D94" s="50"/>
      <c r="E94" s="50"/>
      <c r="F94" s="50"/>
      <c r="G94" s="50"/>
      <c r="H94" s="50"/>
      <c r="I94" s="50"/>
      <c r="J94" s="50"/>
      <c r="K94" s="53">
        <f>K92-K93</f>
        <v>916050</v>
      </c>
      <c r="L94" s="54">
        <f>K94/K92*100%</f>
        <v>0.22621031966514799</v>
      </c>
    </row>
    <row r="95" spans="1:12" s="51" customFormat="1" ht="15.75">
      <c r="A95" s="50"/>
      <c r="B95" s="50"/>
      <c r="C95" s="50"/>
      <c r="D95" s="50"/>
      <c r="E95" s="50"/>
      <c r="F95" s="50"/>
      <c r="G95" s="50"/>
      <c r="H95" s="50"/>
      <c r="I95" s="50"/>
      <c r="J95" s="50"/>
      <c r="K95" s="52"/>
      <c r="L95" s="54">
        <f>K93/K92*100%</f>
        <v>0.7737896803348521</v>
      </c>
    </row>
    <row r="96" spans="1:12" s="23" customFormat="1" ht="19.5" customHeight="1">
      <c r="A96" s="47"/>
      <c r="B96" s="21"/>
      <c r="C96" s="55"/>
      <c r="D96" s="55"/>
      <c r="E96" s="55"/>
      <c r="F96" s="55"/>
      <c r="G96" s="22"/>
      <c r="H96" s="22"/>
      <c r="I96" s="22"/>
      <c r="J96" s="22"/>
      <c r="K96" s="22"/>
      <c r="L96" s="22"/>
    </row>
  </sheetData>
  <sheetProtection selectLockedCells="1" selectUnlockedCells="1"/>
  <mergeCells count="10">
    <mergeCell ref="B64:L64"/>
    <mergeCell ref="B3:K3"/>
    <mergeCell ref="B7:K7"/>
    <mergeCell ref="B28:C28"/>
    <mergeCell ref="A5:L5"/>
    <mergeCell ref="B1:C1"/>
    <mergeCell ref="I1:K1"/>
    <mergeCell ref="B50:C50"/>
    <mergeCell ref="B2:C2"/>
    <mergeCell ref="B30:L30"/>
  </mergeCells>
  <printOptions horizontalCentered="1" verticalCentered="1"/>
  <pageMargins left="0.25" right="0.25" top="0.5" bottom="0.5" header="0.3" footer="0.3"/>
  <pageSetup horizontalDpi="300" verticalDpi="300" orientation="landscape" paperSize="9" r:id="rId2"/>
  <headerFooter>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2022-07-12T10:40:30Z</cp:lastPrinted>
  <dcterms:created xsi:type="dcterms:W3CDTF">2009-12-17T01:25:31Z</dcterms:created>
  <dcterms:modified xsi:type="dcterms:W3CDTF">2022-07-12T10:40:51Z</dcterms:modified>
  <cp:category/>
  <cp:version/>
  <cp:contentType/>
  <cp:contentStatus/>
</cp:coreProperties>
</file>